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20580" yWindow="0" windowWidth="19305" windowHeight="12240"/>
  </bookViews>
  <sheets>
    <sheet name="ORDER FORM PCF 2013" sheetId="1" r:id="rId1"/>
  </sheets>
  <definedNames>
    <definedName name="_xlnm.Print_Area" localSheetId="0">'ORDER FORM PCF 2013'!$B$1:$I$89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1"/>
  <c r="H38"/>
  <c r="H39"/>
  <c r="H40"/>
  <c r="H41"/>
  <c r="H42"/>
  <c r="H43"/>
  <c r="H44"/>
  <c r="H45"/>
  <c r="H46"/>
  <c r="H47"/>
  <c r="H48"/>
  <c r="H49"/>
  <c r="H50"/>
  <c r="H51"/>
  <c r="H52"/>
  <c r="H53"/>
  <c r="H35"/>
  <c r="H26"/>
  <c r="H27"/>
  <c r="H28"/>
  <c r="H29"/>
  <c r="H30"/>
  <c r="H31"/>
  <c r="H32"/>
  <c r="H33"/>
  <c r="H34"/>
  <c r="H21"/>
  <c r="G55"/>
  <c r="H18"/>
  <c r="H19"/>
  <c r="H20"/>
  <c r="H22"/>
  <c r="H23"/>
  <c r="H24"/>
  <c r="H25"/>
  <c r="H36"/>
  <c r="F4"/>
  <c r="G58" l="1"/>
  <c r="H58" s="1"/>
  <c r="G57"/>
  <c r="H57" s="1"/>
  <c r="H55"/>
  <c r="H56" l="1"/>
  <c r="H61" s="1"/>
  <c r="H62" s="1"/>
  <c r="H63" s="1"/>
</calcChain>
</file>

<file path=xl/sharedStrings.xml><?xml version="1.0" encoding="utf-8"?>
<sst xmlns="http://schemas.openxmlformats.org/spreadsheetml/2006/main" count="163" uniqueCount="123">
  <si>
    <t>Tel :</t>
  </si>
  <si>
    <t>e-mail :</t>
  </si>
  <si>
    <t>Contact Tel :</t>
  </si>
  <si>
    <t>Type</t>
  </si>
  <si>
    <t>Tarif / price</t>
  </si>
  <si>
    <t>Total</t>
  </si>
  <si>
    <t>Delivery / Port</t>
  </si>
  <si>
    <t>Qté / Qty</t>
  </si>
  <si>
    <t>Tyre Order Form</t>
  </si>
  <si>
    <r>
      <t xml:space="preserve">Si livraison mettre </t>
    </r>
    <r>
      <rPr>
        <b/>
        <i/>
        <sz val="10"/>
        <rFont val="Arial"/>
        <family val="2"/>
      </rPr>
      <t>1</t>
    </r>
    <r>
      <rPr>
        <i/>
        <sz val="10"/>
        <rFont val="Arial"/>
        <family val="2"/>
      </rPr>
      <t xml:space="preserve"> dans cette case</t>
    </r>
  </si>
  <si>
    <r>
      <t xml:space="preserve">If Delivery write </t>
    </r>
    <r>
      <rPr>
        <b/>
        <i/>
        <sz val="10"/>
        <rFont val="Arial"/>
        <family val="2"/>
      </rPr>
      <t>1</t>
    </r>
    <r>
      <rPr>
        <i/>
        <sz val="10"/>
        <rFont val="Arial"/>
        <family val="2"/>
      </rPr>
      <t xml:space="preserve"> in this box</t>
    </r>
  </si>
  <si>
    <t>CONTACT</t>
  </si>
  <si>
    <t>Zip Code / Code Postal : ………………………………………</t>
  </si>
  <si>
    <t>Adresse de facturation/Invoicing address/Facturatie adres</t>
  </si>
  <si>
    <t xml:space="preserve">Postcode </t>
  </si>
  <si>
    <t>Zip Code/Code Postal/ :</t>
  </si>
  <si>
    <t>Reference</t>
  </si>
  <si>
    <t>TOTAL</t>
  </si>
  <si>
    <r>
      <t xml:space="preserve">Indien levering </t>
    </r>
    <r>
      <rPr>
        <b/>
        <i/>
        <sz val="10"/>
        <rFont val="Arial"/>
        <family val="2"/>
      </rPr>
      <t>1</t>
    </r>
    <r>
      <rPr>
        <i/>
        <sz val="10"/>
        <rFont val="Arial"/>
        <family val="2"/>
      </rPr>
      <t xml:space="preserve"> hier invullen</t>
    </r>
  </si>
  <si>
    <t>Total HT</t>
  </si>
  <si>
    <t>Adresse de livraison / Delivery Address / Leveringsadres</t>
  </si>
  <si>
    <t>Gewenste leveringsdatum : …………………………………</t>
  </si>
  <si>
    <t>Postcode : ………………………………………………………</t>
  </si>
  <si>
    <t>Date souhaitée / Required delivery : ……………………</t>
  </si>
  <si>
    <t>Datum/Date :</t>
  </si>
  <si>
    <t>Naam/Nom/Last Name:</t>
  </si>
  <si>
    <t>Bedrijf/Société/Company:</t>
  </si>
  <si>
    <t>Straat/Rue/Street :</t>
  </si>
  <si>
    <t>Stad /Ville / City :</t>
  </si>
  <si>
    <t>Land / Pays / Country:</t>
  </si>
  <si>
    <t>Ja/Oui /Yes  //  Nee/Non/No</t>
  </si>
  <si>
    <t>Stad / Ville / City : ……………………………………………………..</t>
  </si>
  <si>
    <t>Land / Pays / Country : ………………………………………………..</t>
  </si>
  <si>
    <t>Naam /Nom/Name :</t>
  </si>
  <si>
    <t>Voornaam / Prénom
First name :</t>
  </si>
  <si>
    <t>Bedrijf /Société
Company :</t>
  </si>
  <si>
    <t>Betalingswijze / Moyen de paiement / Payment method</t>
  </si>
  <si>
    <t>Levering/Livraison/Shipment</t>
  </si>
  <si>
    <t>TOTAL TVAC</t>
  </si>
  <si>
    <t>Bon de commande</t>
  </si>
  <si>
    <t>Bestellingform</t>
  </si>
  <si>
    <t>BTW / TVA / VAT  N°:</t>
  </si>
  <si>
    <t>37, rue des pieds d'Alouette</t>
  </si>
  <si>
    <t>Account Holder / titulaire du Compte</t>
  </si>
  <si>
    <t>Kronos Racing S.A.</t>
  </si>
  <si>
    <t>5100 Naninne / Belgique</t>
  </si>
  <si>
    <t>Charles-Antoine Hastir</t>
  </si>
  <si>
    <t>Tel. : +32 (0)479 97 15 14                         Fax : +32 (0)81 40 17 25</t>
  </si>
  <si>
    <t>e-mail : charly@kronostyres.com</t>
  </si>
  <si>
    <t xml:space="preserve">Envoi contre remboursement par chèque en Belgique et au Luxembourg uniquement / Levering onder rembours bij cheque aleen in Belgie
</t>
  </si>
  <si>
    <t>Coordonnées bancaires</t>
  </si>
  <si>
    <t>FORTIS : 250-0068842-57</t>
  </si>
  <si>
    <t>IBAN : BE09 2500 0688 4257</t>
  </si>
  <si>
    <t>SWIFT BIC : GEBA BE BB</t>
  </si>
  <si>
    <t>Sur l'épreuve par carte de crédit ou en espèce / Op het circuit bij credit card of cash</t>
  </si>
  <si>
    <t>Voornam/Prénom/First Name:</t>
  </si>
  <si>
    <t>Size</t>
  </si>
  <si>
    <t>205/50 15</t>
  </si>
  <si>
    <t>Pilot Sport Cup</t>
  </si>
  <si>
    <t>225/50 15</t>
  </si>
  <si>
    <t>205/55 16</t>
  </si>
  <si>
    <t>225/50 16</t>
  </si>
  <si>
    <t>245/45 16</t>
  </si>
  <si>
    <t>205/50 17</t>
  </si>
  <si>
    <t>225/45 17</t>
  </si>
  <si>
    <t>255/40 17</t>
  </si>
  <si>
    <t>225/40 18</t>
  </si>
  <si>
    <t>235/40 18</t>
  </si>
  <si>
    <t>265/35 18</t>
  </si>
  <si>
    <t>285/30 18</t>
  </si>
  <si>
    <t>295/30 18</t>
  </si>
  <si>
    <t>908843</t>
  </si>
  <si>
    <t>898035</t>
  </si>
  <si>
    <t>199231</t>
  </si>
  <si>
    <t>893521</t>
  </si>
  <si>
    <t>201242</t>
  </si>
  <si>
    <t>235/35 19</t>
  </si>
  <si>
    <t>245/35 19</t>
  </si>
  <si>
    <t xml:space="preserve">265/35 19 </t>
  </si>
  <si>
    <t>305/30 19</t>
  </si>
  <si>
    <t>325/30 19</t>
  </si>
  <si>
    <t>Pilot Sport Cup + N1</t>
  </si>
  <si>
    <t xml:space="preserve">Pilot Sport Cup + N1 </t>
  </si>
  <si>
    <t>Pilot Sport Cup + *</t>
  </si>
  <si>
    <t>Pilot Sport Cup + N2</t>
  </si>
  <si>
    <t>797800</t>
  </si>
  <si>
    <t>464418</t>
  </si>
  <si>
    <t>972719</t>
  </si>
  <si>
    <t>540027</t>
  </si>
  <si>
    <t>697675</t>
  </si>
  <si>
    <t>778145</t>
  </si>
  <si>
    <t>175846</t>
  </si>
  <si>
    <t>745854</t>
  </si>
  <si>
    <t>280165</t>
  </si>
  <si>
    <t>675680</t>
  </si>
  <si>
    <t>574031</t>
  </si>
  <si>
    <t>485778</t>
  </si>
  <si>
    <t>339311</t>
  </si>
  <si>
    <t>228362</t>
  </si>
  <si>
    <t>202913</t>
  </si>
  <si>
    <t>24/64 - 18</t>
  </si>
  <si>
    <t>25/64 - 18</t>
  </si>
  <si>
    <t>27/65 - 18</t>
  </si>
  <si>
    <t>27/68 - 18</t>
  </si>
  <si>
    <t>29/65 - 18</t>
  </si>
  <si>
    <t>30/65 - 18</t>
  </si>
  <si>
    <t>30/68 - 18</t>
  </si>
  <si>
    <t>31/71 - 18</t>
  </si>
  <si>
    <t>24/65 - 19</t>
  </si>
  <si>
    <t>27/67 - 19</t>
  </si>
  <si>
    <t>29/67 - 19</t>
  </si>
  <si>
    <t>P 2G</t>
  </si>
  <si>
    <t>S 9B</t>
  </si>
  <si>
    <t>S 9H</t>
  </si>
  <si>
    <t>S 9F</t>
  </si>
  <si>
    <t>P 2E</t>
  </si>
  <si>
    <t>S 8A</t>
  </si>
  <si>
    <t>S 9A</t>
  </si>
  <si>
    <t>Par Virement / Per overschrijving</t>
  </si>
  <si>
    <t>REMISE 10%</t>
  </si>
  <si>
    <t>TVA 21%</t>
  </si>
  <si>
    <t>Recyclage</t>
  </si>
  <si>
    <t>S 8E</t>
  </si>
</sst>
</file>

<file path=xl/styles.xml><?xml version="1.0" encoding="utf-8"?>
<styleSheet xmlns="http://schemas.openxmlformats.org/spreadsheetml/2006/main">
  <numFmts count="5">
    <numFmt numFmtId="7" formatCode="&quot;€&quot;\ #,##0.00;&quot;€&quot;\ \-#,##0.00"/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#,##0.00\ &quot;€&quot;"/>
    <numFmt numFmtId="167" formatCode="&quot;€&quot;\ #,##0"/>
  </numFmts>
  <fonts count="17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i/>
      <sz val="16"/>
      <color indexed="9"/>
      <name val="Arial"/>
      <family val="2"/>
    </font>
    <font>
      <b/>
      <sz val="10"/>
      <color indexed="9"/>
      <name val="Arial"/>
      <family val="2"/>
    </font>
    <font>
      <b/>
      <i/>
      <u/>
      <sz val="9"/>
      <color indexed="9"/>
      <name val="Arial"/>
      <family val="2"/>
    </font>
    <font>
      <b/>
      <i/>
      <sz val="20"/>
      <color indexed="9"/>
      <name val="Arial"/>
      <family val="2"/>
    </font>
    <font>
      <b/>
      <sz val="10"/>
      <color indexed="8"/>
      <name val="Tahoma"/>
      <family val="2"/>
    </font>
    <font>
      <b/>
      <sz val="10"/>
      <name val="Tahoma"/>
      <family val="2"/>
    </font>
    <font>
      <b/>
      <sz val="10"/>
      <color indexed="59"/>
      <name val="Tahoma"/>
      <family val="2"/>
    </font>
    <font>
      <b/>
      <u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7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0" fillId="0" borderId="3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10" fillId="3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2" xfId="0" quotePrefix="1" applyFont="1" applyFill="1" applyBorder="1" applyAlignment="1" applyProtection="1">
      <alignment horizontal="center" vertical="center" wrapText="1"/>
      <protection hidden="1"/>
    </xf>
    <xf numFmtId="165" fontId="7" fillId="0" borderId="2" xfId="1" applyFont="1" applyFill="1" applyBorder="1" applyAlignment="1">
      <alignment horizontal="center" vertical="center"/>
    </xf>
    <xf numFmtId="2" fontId="13" fillId="0" borderId="2" xfId="0" applyNumberFormat="1" applyFont="1" applyFill="1" applyBorder="1" applyAlignment="1" applyProtection="1">
      <alignment horizontal="center" vertical="center" wrapText="1"/>
      <protection hidden="1"/>
    </xf>
    <xf numFmtId="2" fontId="14" fillId="0" borderId="2" xfId="0" applyNumberFormat="1" applyFont="1" applyFill="1" applyBorder="1" applyAlignment="1" applyProtection="1">
      <alignment horizontal="center" vertical="center" wrapText="1"/>
      <protection hidden="1"/>
    </xf>
    <xf numFmtId="167" fontId="1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 wrapText="1"/>
    </xf>
    <xf numFmtId="0" fontId="0" fillId="4" borderId="0" xfId="0" applyFill="1" applyBorder="1"/>
    <xf numFmtId="0" fontId="3" fillId="0" borderId="8" xfId="0" applyFont="1" applyFill="1" applyBorder="1"/>
    <xf numFmtId="0" fontId="0" fillId="0" borderId="17" xfId="0" applyFill="1" applyBorder="1"/>
    <xf numFmtId="0" fontId="0" fillId="4" borderId="17" xfId="0" applyFill="1" applyBorder="1"/>
    <xf numFmtId="0" fontId="8" fillId="4" borderId="17" xfId="0" applyFont="1" applyFill="1" applyBorder="1" applyAlignment="1">
      <alignment horizontal="right"/>
    </xf>
    <xf numFmtId="0" fontId="8" fillId="4" borderId="0" xfId="0" applyFont="1" applyFill="1" applyBorder="1" applyAlignment="1">
      <alignment horizontal="right"/>
    </xf>
    <xf numFmtId="0" fontId="0" fillId="4" borderId="11" xfId="0" applyFill="1" applyBorder="1"/>
    <xf numFmtId="0" fontId="0" fillId="0" borderId="4" xfId="0" applyFill="1" applyBorder="1"/>
    <xf numFmtId="0" fontId="0" fillId="0" borderId="19" xfId="0" applyFill="1" applyBorder="1"/>
    <xf numFmtId="0" fontId="0" fillId="4" borderId="1" xfId="0" applyFill="1" applyBorder="1"/>
    <xf numFmtId="0" fontId="8" fillId="4" borderId="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2" borderId="17" xfId="0" applyFont="1" applyFill="1" applyBorder="1"/>
    <xf numFmtId="0" fontId="2" fillId="0" borderId="2" xfId="0" applyFont="1" applyFill="1" applyBorder="1" applyAlignment="1"/>
    <xf numFmtId="0" fontId="2" fillId="0" borderId="0" xfId="0" applyFont="1" applyFill="1" applyBorder="1"/>
    <xf numFmtId="0" fontId="2" fillId="0" borderId="11" xfId="0" applyFont="1" applyFill="1" applyBorder="1"/>
    <xf numFmtId="0" fontId="2" fillId="0" borderId="4" xfId="0" applyFont="1" applyFill="1" applyBorder="1" applyAlignment="1">
      <alignment horizontal="right"/>
    </xf>
    <xf numFmtId="0" fontId="4" fillId="0" borderId="15" xfId="0" applyFont="1" applyFill="1" applyBorder="1" applyAlignment="1"/>
    <xf numFmtId="0" fontId="2" fillId="0" borderId="4" xfId="0" applyFont="1" applyFill="1" applyBorder="1" applyAlignment="1">
      <alignment horizontal="center" wrapText="1"/>
    </xf>
    <xf numFmtId="0" fontId="4" fillId="0" borderId="16" xfId="0" applyFont="1" applyFill="1" applyBorder="1" applyAlignment="1"/>
    <xf numFmtId="0" fontId="2" fillId="0" borderId="14" xfId="0" applyFont="1" applyFill="1" applyBorder="1"/>
    <xf numFmtId="0" fontId="4" fillId="0" borderId="12" xfId="0" applyFont="1" applyFill="1" applyBorder="1" applyAlignment="1">
      <alignment horizontal="right"/>
    </xf>
    <xf numFmtId="0" fontId="2" fillId="0" borderId="12" xfId="0" applyFont="1" applyFill="1" applyBorder="1"/>
    <xf numFmtId="0" fontId="2" fillId="0" borderId="13" xfId="0" applyFont="1" applyFill="1" applyBorder="1"/>
    <xf numFmtId="7" fontId="0" fillId="0" borderId="2" xfId="1" applyNumberFormat="1" applyFont="1" applyFill="1" applyBorder="1" applyAlignment="1">
      <alignment horizontal="center" vertical="center"/>
    </xf>
    <xf numFmtId="7" fontId="7" fillId="0" borderId="2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66" fontId="14" fillId="0" borderId="2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2" fillId="4" borderId="17" xfId="0" applyNumberFormat="1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166" fontId="7" fillId="0" borderId="10" xfId="1" applyNumberFormat="1" applyFont="1" applyFill="1" applyBorder="1" applyAlignment="1">
      <alignment horizontal="center" vertical="center"/>
    </xf>
    <xf numFmtId="166" fontId="7" fillId="0" borderId="3" xfId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66" fontId="7" fillId="0" borderId="2" xfId="1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66" fontId="7" fillId="0" borderId="19" xfId="1" applyNumberFormat="1" applyFont="1" applyFill="1" applyBorder="1" applyAlignment="1">
      <alignment horizontal="center" vertical="center"/>
    </xf>
    <xf numFmtId="166" fontId="7" fillId="0" borderId="5" xfId="1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3" xfId="0" applyFont="1" applyBorder="1"/>
    <xf numFmtId="0" fontId="5" fillId="0" borderId="1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781050</xdr:colOff>
      <xdr:row>59</xdr:row>
      <xdr:rowOff>0</xdr:rowOff>
    </xdr:from>
    <xdr:to>
      <xdr:col>3</xdr:col>
      <xdr:colOff>57150</xdr:colOff>
      <xdr:row>59</xdr:row>
      <xdr:rowOff>9525</xdr:rowOff>
    </xdr:to>
    <xdr:sp macro="" textlink="">
      <xdr:nvSpPr>
        <xdr:cNvPr id="1053" name="Line 5"/>
        <xdr:cNvSpPr>
          <a:spLocks noChangeShapeType="1"/>
        </xdr:cNvSpPr>
      </xdr:nvSpPr>
      <xdr:spPr bwMode="auto">
        <a:xfrm>
          <a:off x="3990975" y="10687050"/>
          <a:ext cx="2667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</xdr:col>
      <xdr:colOff>57150</xdr:colOff>
      <xdr:row>0</xdr:row>
      <xdr:rowOff>28575</xdr:rowOff>
    </xdr:from>
    <xdr:to>
      <xdr:col>8</xdr:col>
      <xdr:colOff>846835</xdr:colOff>
      <xdr:row>1</xdr:row>
      <xdr:rowOff>800100</xdr:rowOff>
    </xdr:to>
    <xdr:pic>
      <xdr:nvPicPr>
        <xdr:cNvPr id="1054" name="Image 5" descr="fon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66950" y="28575"/>
          <a:ext cx="827951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101600</xdr:colOff>
      <xdr:row>9</xdr:row>
      <xdr:rowOff>50800</xdr:rowOff>
    </xdr:from>
    <xdr:to>
      <xdr:col>3</xdr:col>
      <xdr:colOff>0</xdr:colOff>
      <xdr:row>13</xdr:row>
      <xdr:rowOff>185623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11400" y="2844800"/>
          <a:ext cx="2425700" cy="998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:U89"/>
  <sheetViews>
    <sheetView showGridLines="0" tabSelected="1" zoomScaleSheetLayoutView="100" workbookViewId="0">
      <pane xSplit="1" ySplit="2" topLeftCell="B37" activePane="bottomRight" state="frozen"/>
      <selection pane="topRight" activeCell="B1" sqref="B1"/>
      <selection pane="bottomLeft" activeCell="A3" sqref="A3"/>
      <selection pane="bottomRight" activeCell="E44" sqref="E44"/>
    </sheetView>
  </sheetViews>
  <sheetFormatPr baseColWidth="10" defaultColWidth="10.85546875" defaultRowHeight="12.75"/>
  <cols>
    <col min="1" max="1" width="29" style="1" customWidth="1"/>
    <col min="2" max="2" width="19.140625" style="1" customWidth="1"/>
    <col min="3" max="3" width="14.85546875" style="1" customWidth="1"/>
    <col min="4" max="4" width="3.140625" style="1" customWidth="1"/>
    <col min="5" max="5" width="22" style="1" customWidth="1"/>
    <col min="6" max="9" width="12.7109375" style="1" customWidth="1"/>
    <col min="10" max="16384" width="10.85546875" style="1"/>
  </cols>
  <sheetData>
    <row r="1" spans="2:21" ht="30" customHeight="1"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2:21" ht="65.099999999999994" customHeight="1"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2:21" s="3" customFormat="1" ht="24" customHeight="1">
      <c r="B3" s="116"/>
      <c r="C3" s="117"/>
      <c r="D3" s="117"/>
      <c r="E3" s="118"/>
      <c r="F3" s="140" t="s">
        <v>13</v>
      </c>
      <c r="G3" s="141"/>
      <c r="H3" s="141"/>
      <c r="I3" s="14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2:21" ht="16.5" customHeight="1">
      <c r="B4" s="36"/>
      <c r="C4" s="37"/>
      <c r="D4" s="38"/>
      <c r="E4" s="39" t="s">
        <v>24</v>
      </c>
      <c r="F4" s="83">
        <f ca="1">TODAY()+J14</f>
        <v>41346</v>
      </c>
      <c r="G4" s="84"/>
      <c r="H4" s="84"/>
      <c r="I4" s="85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2:21" ht="17.25" customHeight="1">
      <c r="B5" s="101" t="s">
        <v>39</v>
      </c>
      <c r="C5" s="102"/>
      <c r="D5" s="35"/>
      <c r="E5" s="40" t="s">
        <v>25</v>
      </c>
      <c r="F5" s="133"/>
      <c r="G5" s="133"/>
      <c r="H5" s="133"/>
      <c r="I5" s="134"/>
    </row>
    <row r="6" spans="2:21" ht="17.25" customHeight="1">
      <c r="B6" s="101" t="s">
        <v>8</v>
      </c>
      <c r="C6" s="102"/>
      <c r="D6" s="35"/>
      <c r="E6" s="40" t="s">
        <v>55</v>
      </c>
      <c r="F6" s="144"/>
      <c r="G6" s="144"/>
      <c r="H6" s="144"/>
      <c r="I6" s="145"/>
    </row>
    <row r="7" spans="2:21" ht="17.25" customHeight="1">
      <c r="B7" s="101" t="s">
        <v>40</v>
      </c>
      <c r="C7" s="102"/>
      <c r="D7" s="35"/>
      <c r="E7" s="40" t="s">
        <v>26</v>
      </c>
      <c r="F7" s="144"/>
      <c r="G7" s="144"/>
      <c r="H7" s="144"/>
      <c r="I7" s="145"/>
    </row>
    <row r="8" spans="2:21" ht="17.25" customHeight="1">
      <c r="B8" s="103"/>
      <c r="C8" s="104"/>
      <c r="D8" s="35"/>
      <c r="E8" s="40" t="s">
        <v>27</v>
      </c>
      <c r="F8" s="144"/>
      <c r="G8" s="144"/>
      <c r="H8" s="144"/>
      <c r="I8" s="145"/>
    </row>
    <row r="9" spans="2:21" ht="17.25" customHeight="1">
      <c r="B9" s="103"/>
      <c r="C9" s="104"/>
      <c r="D9" s="35"/>
      <c r="E9" s="40"/>
      <c r="F9" s="144"/>
      <c r="G9" s="144"/>
      <c r="H9" s="144"/>
      <c r="I9" s="145"/>
    </row>
    <row r="10" spans="2:21" ht="17.25" customHeight="1">
      <c r="B10" s="103"/>
      <c r="C10" s="104"/>
      <c r="D10" s="35"/>
      <c r="E10" s="40" t="s">
        <v>15</v>
      </c>
      <c r="F10" s="133"/>
      <c r="G10" s="133"/>
      <c r="H10" s="133"/>
      <c r="I10" s="134"/>
    </row>
    <row r="11" spans="2:21" ht="17.25" customHeight="1">
      <c r="B11" s="103"/>
      <c r="C11" s="104"/>
      <c r="D11" s="35"/>
      <c r="E11" s="40" t="s">
        <v>14</v>
      </c>
      <c r="F11" s="35"/>
      <c r="G11" s="35"/>
      <c r="H11" s="35"/>
      <c r="I11" s="41"/>
    </row>
    <row r="12" spans="2:21" ht="17.25" customHeight="1">
      <c r="B12" s="42"/>
      <c r="C12" s="6"/>
      <c r="D12" s="35"/>
      <c r="E12" s="40" t="s">
        <v>28</v>
      </c>
      <c r="F12" s="133"/>
      <c r="G12" s="133"/>
      <c r="H12" s="133"/>
      <c r="I12" s="134"/>
    </row>
    <row r="13" spans="2:21" ht="17.25" customHeight="1">
      <c r="B13" s="42"/>
      <c r="C13" s="6"/>
      <c r="D13" s="35"/>
      <c r="E13" s="40" t="s">
        <v>29</v>
      </c>
      <c r="F13" s="133"/>
      <c r="G13" s="133"/>
      <c r="H13" s="133"/>
      <c r="I13" s="134"/>
    </row>
    <row r="14" spans="2:21" ht="17.25" customHeight="1">
      <c r="B14" s="42"/>
      <c r="C14" s="6"/>
      <c r="D14" s="35"/>
      <c r="E14" s="40" t="s">
        <v>0</v>
      </c>
      <c r="F14" s="133"/>
      <c r="G14" s="133"/>
      <c r="H14" s="133"/>
      <c r="I14" s="134"/>
    </row>
    <row r="15" spans="2:21" ht="17.25" customHeight="1">
      <c r="B15" s="42"/>
      <c r="C15" s="6"/>
      <c r="D15" s="35"/>
      <c r="E15" s="40" t="s">
        <v>1</v>
      </c>
      <c r="F15" s="133"/>
      <c r="G15" s="133"/>
      <c r="H15" s="133"/>
      <c r="I15" s="134"/>
    </row>
    <row r="16" spans="2:21" ht="17.25" customHeight="1">
      <c r="B16" s="43"/>
      <c r="C16" s="7"/>
      <c r="D16" s="44"/>
      <c r="E16" s="45" t="s">
        <v>41</v>
      </c>
      <c r="F16" s="142"/>
      <c r="G16" s="142"/>
      <c r="H16" s="142"/>
      <c r="I16" s="143"/>
    </row>
    <row r="17" spans="2:10" s="2" customFormat="1" ht="22.5" customHeight="1">
      <c r="B17" s="23" t="s">
        <v>16</v>
      </c>
      <c r="C17" s="146" t="s">
        <v>56</v>
      </c>
      <c r="D17" s="146"/>
      <c r="E17" s="23" t="s">
        <v>3</v>
      </c>
      <c r="F17" s="14" t="s">
        <v>4</v>
      </c>
      <c r="G17" s="15" t="s">
        <v>7</v>
      </c>
      <c r="H17" s="147" t="s">
        <v>5</v>
      </c>
      <c r="I17" s="148"/>
      <c r="J17" s="13"/>
    </row>
    <row r="18" spans="2:10" s="2" customFormat="1" ht="22.5" customHeight="1">
      <c r="B18" s="24">
        <v>149351</v>
      </c>
      <c r="C18" s="73" t="s">
        <v>57</v>
      </c>
      <c r="D18" s="73" t="s">
        <v>57</v>
      </c>
      <c r="E18" s="24" t="s">
        <v>58</v>
      </c>
      <c r="F18" s="29">
        <v>202</v>
      </c>
      <c r="G18" s="32">
        <v>0</v>
      </c>
      <c r="H18" s="74">
        <f>G18*F18</f>
        <v>0</v>
      </c>
      <c r="I18" s="74"/>
      <c r="J18" s="13"/>
    </row>
    <row r="19" spans="2:10" s="3" customFormat="1" ht="22.5" customHeight="1">
      <c r="B19" s="24">
        <v>389136</v>
      </c>
      <c r="C19" s="73" t="s">
        <v>59</v>
      </c>
      <c r="D19" s="73" t="s">
        <v>59</v>
      </c>
      <c r="E19" s="24" t="s">
        <v>58</v>
      </c>
      <c r="F19" s="29">
        <v>226</v>
      </c>
      <c r="G19" s="32">
        <v>0</v>
      </c>
      <c r="H19" s="74">
        <f>G19*F19</f>
        <v>0</v>
      </c>
      <c r="I19" s="74"/>
      <c r="J19" s="4"/>
    </row>
    <row r="20" spans="2:10" s="2" customFormat="1" ht="22.5" customHeight="1">
      <c r="B20" s="24">
        <v>136283</v>
      </c>
      <c r="C20" s="73" t="s">
        <v>60</v>
      </c>
      <c r="D20" s="73" t="s">
        <v>60</v>
      </c>
      <c r="E20" s="24" t="s">
        <v>58</v>
      </c>
      <c r="F20" s="29">
        <v>200</v>
      </c>
      <c r="G20" s="32">
        <v>0</v>
      </c>
      <c r="H20" s="74">
        <f>G20*F20</f>
        <v>0</v>
      </c>
      <c r="I20" s="74"/>
      <c r="J20" s="13"/>
    </row>
    <row r="21" spans="2:10" s="2" customFormat="1" ht="22.5" customHeight="1">
      <c r="B21" s="24">
        <v>136284</v>
      </c>
      <c r="C21" s="73" t="s">
        <v>61</v>
      </c>
      <c r="D21" s="73" t="s">
        <v>61</v>
      </c>
      <c r="E21" s="24" t="s">
        <v>58</v>
      </c>
      <c r="F21" s="29">
        <v>238</v>
      </c>
      <c r="G21" s="32">
        <v>0</v>
      </c>
      <c r="H21" s="74">
        <f>G21*F21</f>
        <v>0</v>
      </c>
      <c r="I21" s="74"/>
      <c r="J21" s="13"/>
    </row>
    <row r="22" spans="2:10" s="2" customFormat="1" ht="22.5" customHeight="1">
      <c r="B22" s="24">
        <v>692412</v>
      </c>
      <c r="C22" s="73" t="s">
        <v>62</v>
      </c>
      <c r="D22" s="73" t="s">
        <v>62</v>
      </c>
      <c r="E22" s="24" t="s">
        <v>58</v>
      </c>
      <c r="F22" s="29">
        <v>281</v>
      </c>
      <c r="G22" s="32">
        <v>0</v>
      </c>
      <c r="H22" s="74">
        <f t="shared" ref="H22:H25" si="0">G22*F22</f>
        <v>0</v>
      </c>
      <c r="I22" s="74"/>
      <c r="J22" s="13"/>
    </row>
    <row r="23" spans="2:10" s="2" customFormat="1" ht="22.5" customHeight="1">
      <c r="B23" s="24">
        <v>136285</v>
      </c>
      <c r="C23" s="73" t="s">
        <v>63</v>
      </c>
      <c r="D23" s="73" t="s">
        <v>63</v>
      </c>
      <c r="E23" s="24" t="s">
        <v>58</v>
      </c>
      <c r="F23" s="29">
        <v>254</v>
      </c>
      <c r="G23" s="32">
        <v>0</v>
      </c>
      <c r="H23" s="74">
        <f t="shared" si="0"/>
        <v>0</v>
      </c>
      <c r="I23" s="74"/>
      <c r="J23" s="13"/>
    </row>
    <row r="24" spans="2:10" s="2" customFormat="1" ht="22.5" customHeight="1">
      <c r="B24" s="24">
        <v>974781</v>
      </c>
      <c r="C24" s="73" t="s">
        <v>64</v>
      </c>
      <c r="D24" s="73" t="s">
        <v>64</v>
      </c>
      <c r="E24" s="24" t="s">
        <v>58</v>
      </c>
      <c r="F24" s="29">
        <v>259</v>
      </c>
      <c r="G24" s="32">
        <v>0</v>
      </c>
      <c r="H24" s="74">
        <f t="shared" si="0"/>
        <v>0</v>
      </c>
      <c r="I24" s="74"/>
      <c r="J24" s="13"/>
    </row>
    <row r="25" spans="2:10" s="2" customFormat="1" ht="22.5" customHeight="1">
      <c r="B25" s="24">
        <v>136286</v>
      </c>
      <c r="C25" s="73" t="s">
        <v>65</v>
      </c>
      <c r="D25" s="73" t="s">
        <v>65</v>
      </c>
      <c r="E25" s="24" t="s">
        <v>58</v>
      </c>
      <c r="F25" s="30">
        <v>295</v>
      </c>
      <c r="G25" s="32">
        <v>0</v>
      </c>
      <c r="H25" s="74">
        <f t="shared" si="0"/>
        <v>0</v>
      </c>
      <c r="I25" s="74"/>
      <c r="J25" s="13"/>
    </row>
    <row r="26" spans="2:10" s="2" customFormat="1" ht="22.5" customHeight="1">
      <c r="B26" s="24">
        <v>136173</v>
      </c>
      <c r="C26" s="79" t="s">
        <v>66</v>
      </c>
      <c r="D26" s="80"/>
      <c r="E26" s="24" t="s">
        <v>58</v>
      </c>
      <c r="F26" s="29">
        <v>235</v>
      </c>
      <c r="G26" s="32">
        <v>0</v>
      </c>
      <c r="H26" s="74">
        <f t="shared" ref="H26:H34" si="1">G26*F26</f>
        <v>0</v>
      </c>
      <c r="I26" s="74"/>
      <c r="J26" s="13"/>
    </row>
    <row r="27" spans="2:10" s="2" customFormat="1" ht="22.5" customHeight="1">
      <c r="B27" s="26">
        <v>509014</v>
      </c>
      <c r="C27" s="79" t="s">
        <v>67</v>
      </c>
      <c r="D27" s="80"/>
      <c r="E27" s="24" t="s">
        <v>58</v>
      </c>
      <c r="F27" s="29">
        <v>270</v>
      </c>
      <c r="G27" s="32">
        <v>0</v>
      </c>
      <c r="H27" s="74">
        <f t="shared" si="1"/>
        <v>0</v>
      </c>
      <c r="I27" s="74"/>
      <c r="J27" s="13"/>
    </row>
    <row r="28" spans="2:10" s="2" customFormat="1" ht="22.5" customHeight="1">
      <c r="B28" s="26">
        <v>991988</v>
      </c>
      <c r="C28" s="79" t="s">
        <v>68</v>
      </c>
      <c r="D28" s="80"/>
      <c r="E28" s="24" t="s">
        <v>58</v>
      </c>
      <c r="F28" s="29">
        <v>321</v>
      </c>
      <c r="G28" s="32">
        <v>0</v>
      </c>
      <c r="H28" s="74">
        <f t="shared" si="1"/>
        <v>0</v>
      </c>
      <c r="I28" s="74"/>
      <c r="J28" s="13"/>
    </row>
    <row r="29" spans="2:10" s="2" customFormat="1" ht="22.5" customHeight="1">
      <c r="B29" s="26">
        <v>136175</v>
      </c>
      <c r="C29" s="79" t="s">
        <v>69</v>
      </c>
      <c r="D29" s="80"/>
      <c r="E29" s="26" t="s">
        <v>58</v>
      </c>
      <c r="F29" s="30">
        <v>366</v>
      </c>
      <c r="G29" s="32">
        <v>0</v>
      </c>
      <c r="H29" s="74">
        <f t="shared" si="1"/>
        <v>0</v>
      </c>
      <c r="I29" s="74"/>
      <c r="J29" s="13"/>
    </row>
    <row r="30" spans="2:10" s="2" customFormat="1" ht="22.5" customHeight="1">
      <c r="B30" s="26">
        <v>136287</v>
      </c>
      <c r="C30" s="79" t="s">
        <v>70</v>
      </c>
      <c r="D30" s="80"/>
      <c r="E30" s="26" t="s">
        <v>58</v>
      </c>
      <c r="F30" s="30">
        <v>380</v>
      </c>
      <c r="G30" s="32">
        <v>0</v>
      </c>
      <c r="H30" s="74">
        <f t="shared" si="1"/>
        <v>0</v>
      </c>
      <c r="I30" s="74"/>
      <c r="J30" s="13"/>
    </row>
    <row r="31" spans="2:10" s="3" customFormat="1" ht="22.5" customHeight="1">
      <c r="B31" s="26" t="s">
        <v>71</v>
      </c>
      <c r="C31" s="79" t="s">
        <v>76</v>
      </c>
      <c r="D31" s="80"/>
      <c r="E31" s="26" t="s">
        <v>81</v>
      </c>
      <c r="F31" s="30">
        <v>297</v>
      </c>
      <c r="G31" s="32">
        <v>0</v>
      </c>
      <c r="H31" s="74">
        <f t="shared" si="1"/>
        <v>0</v>
      </c>
      <c r="I31" s="74"/>
      <c r="J31" s="4"/>
    </row>
    <row r="32" spans="2:10" s="3" customFormat="1" ht="22.5" customHeight="1">
      <c r="B32" s="26" t="s">
        <v>72</v>
      </c>
      <c r="C32" s="79" t="s">
        <v>77</v>
      </c>
      <c r="D32" s="80"/>
      <c r="E32" s="26" t="s">
        <v>82</v>
      </c>
      <c r="F32" s="30">
        <v>372</v>
      </c>
      <c r="G32" s="32">
        <v>0</v>
      </c>
      <c r="H32" s="74">
        <f t="shared" si="1"/>
        <v>0</v>
      </c>
      <c r="I32" s="74"/>
      <c r="J32" s="4"/>
    </row>
    <row r="33" spans="2:10" s="3" customFormat="1" ht="22.5" customHeight="1">
      <c r="B33" s="26">
        <v>758808</v>
      </c>
      <c r="C33" s="79" t="s">
        <v>78</v>
      </c>
      <c r="D33" s="80"/>
      <c r="E33" s="26" t="s">
        <v>83</v>
      </c>
      <c r="F33" s="30">
        <v>414</v>
      </c>
      <c r="G33" s="32">
        <v>0</v>
      </c>
      <c r="H33" s="74">
        <f t="shared" si="1"/>
        <v>0</v>
      </c>
      <c r="I33" s="74"/>
      <c r="J33" s="4"/>
    </row>
    <row r="34" spans="2:10" s="3" customFormat="1" ht="22.5" customHeight="1">
      <c r="B34" s="27" t="s">
        <v>73</v>
      </c>
      <c r="C34" s="79" t="s">
        <v>79</v>
      </c>
      <c r="D34" s="80"/>
      <c r="E34" s="26" t="s">
        <v>81</v>
      </c>
      <c r="F34" s="30">
        <v>428</v>
      </c>
      <c r="G34" s="32">
        <v>0</v>
      </c>
      <c r="H34" s="74">
        <f t="shared" si="1"/>
        <v>0</v>
      </c>
      <c r="I34" s="74"/>
      <c r="J34" s="4"/>
    </row>
    <row r="35" spans="2:10" s="3" customFormat="1" ht="22.5" customHeight="1">
      <c r="B35" s="27" t="s">
        <v>74</v>
      </c>
      <c r="C35" s="79" t="s">
        <v>80</v>
      </c>
      <c r="D35" s="80"/>
      <c r="E35" s="26" t="s">
        <v>81</v>
      </c>
      <c r="F35" s="30">
        <v>513</v>
      </c>
      <c r="G35" s="32">
        <v>0</v>
      </c>
      <c r="H35" s="74">
        <f t="shared" ref="H35" si="2">G35*F35</f>
        <v>0</v>
      </c>
      <c r="I35" s="74"/>
      <c r="J35" s="4"/>
    </row>
    <row r="36" spans="2:10" s="3" customFormat="1" ht="22.5" customHeight="1">
      <c r="B36" s="27" t="s">
        <v>75</v>
      </c>
      <c r="C36" s="73" t="s">
        <v>80</v>
      </c>
      <c r="D36" s="73" t="s">
        <v>80</v>
      </c>
      <c r="E36" s="26" t="s">
        <v>84</v>
      </c>
      <c r="F36" s="30">
        <v>513</v>
      </c>
      <c r="G36" s="32">
        <v>0</v>
      </c>
      <c r="H36" s="74">
        <f>G36*F36</f>
        <v>0</v>
      </c>
      <c r="I36" s="74"/>
      <c r="J36" s="4"/>
    </row>
    <row r="37" spans="2:10" s="3" customFormat="1" ht="22.5" customHeight="1">
      <c r="B37" s="33" t="s">
        <v>85</v>
      </c>
      <c r="C37" s="73" t="s">
        <v>100</v>
      </c>
      <c r="D37" s="73"/>
      <c r="E37" s="33" t="s">
        <v>111</v>
      </c>
      <c r="F37" s="31">
        <v>386</v>
      </c>
      <c r="G37" s="32">
        <v>0</v>
      </c>
      <c r="H37" s="74">
        <f t="shared" ref="H37:H53" si="3">G37*F37</f>
        <v>0</v>
      </c>
      <c r="I37" s="74"/>
      <c r="J37" s="4"/>
    </row>
    <row r="38" spans="2:10" s="3" customFormat="1" ht="22.5" customHeight="1">
      <c r="B38" s="33">
        <v>908348</v>
      </c>
      <c r="C38" s="73" t="s">
        <v>100</v>
      </c>
      <c r="D38" s="73"/>
      <c r="E38" s="33" t="s">
        <v>114</v>
      </c>
      <c r="F38" s="31">
        <v>374</v>
      </c>
      <c r="G38" s="32">
        <v>0</v>
      </c>
      <c r="H38" s="74">
        <f t="shared" si="3"/>
        <v>0</v>
      </c>
      <c r="I38" s="74"/>
      <c r="J38" s="4"/>
    </row>
    <row r="39" spans="2:10" s="3" customFormat="1" ht="22.5" customHeight="1">
      <c r="B39" s="34" t="s">
        <v>86</v>
      </c>
      <c r="C39" s="73" t="s">
        <v>101</v>
      </c>
      <c r="D39" s="73"/>
      <c r="E39" s="33" t="s">
        <v>112</v>
      </c>
      <c r="F39" s="31">
        <v>386</v>
      </c>
      <c r="G39" s="32">
        <v>0</v>
      </c>
      <c r="H39" s="74">
        <f t="shared" si="3"/>
        <v>0</v>
      </c>
      <c r="I39" s="74"/>
      <c r="J39" s="4"/>
    </row>
    <row r="40" spans="2:10" s="3" customFormat="1" ht="22.5" customHeight="1">
      <c r="B40" s="34" t="s">
        <v>87</v>
      </c>
      <c r="C40" s="73" t="s">
        <v>102</v>
      </c>
      <c r="D40" s="73"/>
      <c r="E40" s="33" t="s">
        <v>111</v>
      </c>
      <c r="F40" s="31">
        <v>424</v>
      </c>
      <c r="G40" s="32">
        <v>0</v>
      </c>
      <c r="H40" s="74">
        <f t="shared" si="3"/>
        <v>0</v>
      </c>
      <c r="I40" s="74"/>
      <c r="J40" s="4"/>
    </row>
    <row r="41" spans="2:10" s="3" customFormat="1" ht="22.5" customHeight="1">
      <c r="B41" s="34" t="s">
        <v>88</v>
      </c>
      <c r="C41" s="73" t="s">
        <v>102</v>
      </c>
      <c r="D41" s="73"/>
      <c r="E41" s="33" t="s">
        <v>113</v>
      </c>
      <c r="F41" s="31">
        <v>419</v>
      </c>
      <c r="G41" s="32">
        <v>0</v>
      </c>
      <c r="H41" s="74">
        <f t="shared" si="3"/>
        <v>0</v>
      </c>
      <c r="I41" s="74"/>
      <c r="J41" s="4"/>
    </row>
    <row r="42" spans="2:10" s="3" customFormat="1" ht="22.5" customHeight="1">
      <c r="B42" s="34" t="s">
        <v>89</v>
      </c>
      <c r="C42" s="73" t="s">
        <v>103</v>
      </c>
      <c r="D42" s="73"/>
      <c r="E42" s="33" t="s">
        <v>111</v>
      </c>
      <c r="F42" s="31">
        <v>463</v>
      </c>
      <c r="G42" s="32">
        <v>0</v>
      </c>
      <c r="H42" s="74">
        <f t="shared" si="3"/>
        <v>0</v>
      </c>
      <c r="I42" s="74"/>
      <c r="J42" s="4"/>
    </row>
    <row r="43" spans="2:10" s="3" customFormat="1" ht="22.5" customHeight="1">
      <c r="B43" s="34">
        <v>813195</v>
      </c>
      <c r="C43" s="73" t="s">
        <v>103</v>
      </c>
      <c r="D43" s="73"/>
      <c r="E43" s="33" t="s">
        <v>122</v>
      </c>
      <c r="F43" s="31">
        <v>452</v>
      </c>
      <c r="G43" s="32">
        <v>0</v>
      </c>
      <c r="H43" s="74">
        <f t="shared" si="3"/>
        <v>0</v>
      </c>
      <c r="I43" s="74"/>
      <c r="J43" s="4"/>
    </row>
    <row r="44" spans="2:10" s="3" customFormat="1" ht="22.5" customHeight="1">
      <c r="B44" s="33" t="s">
        <v>90</v>
      </c>
      <c r="C44" s="73" t="s">
        <v>104</v>
      </c>
      <c r="D44" s="73"/>
      <c r="E44" s="33" t="s">
        <v>111</v>
      </c>
      <c r="F44" s="31">
        <v>473</v>
      </c>
      <c r="G44" s="32">
        <v>0</v>
      </c>
      <c r="H44" s="74">
        <f t="shared" si="3"/>
        <v>0</v>
      </c>
      <c r="I44" s="74"/>
      <c r="J44" s="4"/>
    </row>
    <row r="45" spans="2:10" s="3" customFormat="1" ht="22.5" customHeight="1">
      <c r="B45" s="34" t="s">
        <v>91</v>
      </c>
      <c r="C45" s="73" t="s">
        <v>105</v>
      </c>
      <c r="D45" s="73"/>
      <c r="E45" s="33" t="s">
        <v>113</v>
      </c>
      <c r="F45" s="31">
        <v>463</v>
      </c>
      <c r="G45" s="32">
        <v>0</v>
      </c>
      <c r="H45" s="74">
        <f t="shared" si="3"/>
        <v>0</v>
      </c>
      <c r="I45" s="74"/>
      <c r="J45" s="4"/>
    </row>
    <row r="46" spans="2:10" s="3" customFormat="1" ht="22.5" customHeight="1">
      <c r="B46" s="34" t="s">
        <v>92</v>
      </c>
      <c r="C46" s="73" t="s">
        <v>106</v>
      </c>
      <c r="D46" s="73"/>
      <c r="E46" s="33" t="s">
        <v>111</v>
      </c>
      <c r="F46" s="31">
        <v>480</v>
      </c>
      <c r="G46" s="32">
        <v>0</v>
      </c>
      <c r="H46" s="74">
        <f t="shared" si="3"/>
        <v>0</v>
      </c>
      <c r="I46" s="74"/>
      <c r="J46" s="4"/>
    </row>
    <row r="47" spans="2:10" s="3" customFormat="1" ht="22.5" customHeight="1">
      <c r="B47" s="34" t="s">
        <v>93</v>
      </c>
      <c r="C47" s="73" t="s">
        <v>106</v>
      </c>
      <c r="D47" s="73"/>
      <c r="E47" s="33" t="s">
        <v>113</v>
      </c>
      <c r="F47" s="31">
        <v>469</v>
      </c>
      <c r="G47" s="32">
        <v>0</v>
      </c>
      <c r="H47" s="74">
        <f t="shared" si="3"/>
        <v>0</v>
      </c>
      <c r="I47" s="74"/>
      <c r="J47" s="4"/>
    </row>
    <row r="48" spans="2:10" s="3" customFormat="1" ht="22.5" customHeight="1">
      <c r="B48" s="34" t="s">
        <v>94</v>
      </c>
      <c r="C48" s="73" t="s">
        <v>107</v>
      </c>
      <c r="D48" s="73"/>
      <c r="E48" s="33" t="s">
        <v>111</v>
      </c>
      <c r="F48" s="31">
        <v>519</v>
      </c>
      <c r="G48" s="32">
        <v>0</v>
      </c>
      <c r="H48" s="74">
        <f t="shared" si="3"/>
        <v>0</v>
      </c>
      <c r="I48" s="74"/>
      <c r="J48" s="4"/>
    </row>
    <row r="49" spans="2:10" s="3" customFormat="1" ht="22.5" customHeight="1">
      <c r="B49" s="34" t="s">
        <v>95</v>
      </c>
      <c r="C49" s="73" t="s">
        <v>107</v>
      </c>
      <c r="D49" s="73"/>
      <c r="E49" s="33" t="s">
        <v>113</v>
      </c>
      <c r="F49" s="31">
        <v>502</v>
      </c>
      <c r="G49" s="32">
        <v>0</v>
      </c>
      <c r="H49" s="74">
        <f t="shared" si="3"/>
        <v>0</v>
      </c>
      <c r="I49" s="74"/>
      <c r="J49" s="4"/>
    </row>
    <row r="50" spans="2:10" s="3" customFormat="1" ht="22.5" customHeight="1">
      <c r="B50" s="34" t="s">
        <v>96</v>
      </c>
      <c r="C50" s="73" t="s">
        <v>108</v>
      </c>
      <c r="D50" s="73"/>
      <c r="E50" s="33" t="s">
        <v>115</v>
      </c>
      <c r="F50" s="31">
        <v>463</v>
      </c>
      <c r="G50" s="32">
        <v>0</v>
      </c>
      <c r="H50" s="74">
        <f t="shared" si="3"/>
        <v>0</v>
      </c>
      <c r="I50" s="74"/>
      <c r="J50" s="4"/>
    </row>
    <row r="51" spans="2:10" s="3" customFormat="1" ht="22.5" customHeight="1">
      <c r="B51" s="34" t="s">
        <v>97</v>
      </c>
      <c r="C51" s="73" t="s">
        <v>108</v>
      </c>
      <c r="D51" s="73"/>
      <c r="E51" s="33" t="s">
        <v>116</v>
      </c>
      <c r="F51" s="31">
        <v>458</v>
      </c>
      <c r="G51" s="32">
        <v>0</v>
      </c>
      <c r="H51" s="74">
        <f t="shared" si="3"/>
        <v>0</v>
      </c>
      <c r="I51" s="74"/>
      <c r="J51" s="4"/>
    </row>
    <row r="52" spans="2:10" s="3" customFormat="1" ht="22.5" customHeight="1">
      <c r="B52" s="34" t="s">
        <v>98</v>
      </c>
      <c r="C52" s="73" t="s">
        <v>109</v>
      </c>
      <c r="D52" s="73"/>
      <c r="E52" s="33" t="s">
        <v>115</v>
      </c>
      <c r="F52" s="31">
        <v>530</v>
      </c>
      <c r="G52" s="32">
        <v>0</v>
      </c>
      <c r="H52" s="74">
        <f t="shared" si="3"/>
        <v>0</v>
      </c>
      <c r="I52" s="74"/>
      <c r="J52" s="4"/>
    </row>
    <row r="53" spans="2:10" s="3" customFormat="1" ht="22.5" customHeight="1">
      <c r="B53" s="34" t="s">
        <v>99</v>
      </c>
      <c r="C53" s="73" t="s">
        <v>110</v>
      </c>
      <c r="D53" s="73"/>
      <c r="E53" s="33" t="s">
        <v>117</v>
      </c>
      <c r="F53" s="31">
        <v>541</v>
      </c>
      <c r="G53" s="32">
        <v>0</v>
      </c>
      <c r="H53" s="74">
        <f t="shared" si="3"/>
        <v>0</v>
      </c>
      <c r="I53" s="74"/>
      <c r="J53" s="4"/>
    </row>
    <row r="54" spans="2:10" s="2" customFormat="1" ht="11.25" customHeight="1">
      <c r="B54" s="25"/>
      <c r="C54" s="155"/>
      <c r="D54" s="155"/>
      <c r="E54" s="25"/>
      <c r="F54" s="28"/>
      <c r="G54" s="25"/>
      <c r="H54" s="156"/>
      <c r="I54" s="156"/>
      <c r="J54" s="13"/>
    </row>
    <row r="55" spans="2:10" s="3" customFormat="1" ht="17.25" customHeight="1">
      <c r="B55" s="12"/>
      <c r="C55" s="165" t="s">
        <v>17</v>
      </c>
      <c r="D55" s="165"/>
      <c r="E55" s="165"/>
      <c r="F55" s="166"/>
      <c r="G55" s="72">
        <f>SUM(G18:G53)</f>
        <v>0</v>
      </c>
      <c r="H55" s="161">
        <f>SUM(H18:I54)</f>
        <v>0</v>
      </c>
      <c r="I55" s="162"/>
    </row>
    <row r="56" spans="2:10" s="3" customFormat="1" ht="17.25" customHeight="1">
      <c r="B56" s="12"/>
      <c r="C56" s="46"/>
      <c r="D56" s="46"/>
      <c r="E56" s="46"/>
      <c r="F56" s="151" t="s">
        <v>119</v>
      </c>
      <c r="G56" s="152"/>
      <c r="H56" s="149">
        <f>-(H55*10/100)</f>
        <v>0</v>
      </c>
      <c r="I56" s="150"/>
    </row>
    <row r="57" spans="2:10" s="3" customFormat="1" ht="17.25" customHeight="1">
      <c r="B57" s="12"/>
      <c r="C57" s="46"/>
      <c r="D57" s="46"/>
      <c r="E57" s="18" t="s">
        <v>121</v>
      </c>
      <c r="F57" s="71">
        <v>2.36</v>
      </c>
      <c r="G57" s="10">
        <f>G55</f>
        <v>0</v>
      </c>
      <c r="H57" s="149">
        <f>F57*G57</f>
        <v>0</v>
      </c>
      <c r="I57" s="150"/>
    </row>
    <row r="58" spans="2:10" s="3" customFormat="1" ht="16.5" customHeight="1">
      <c r="B58" s="163" t="s">
        <v>9</v>
      </c>
      <c r="C58" s="164"/>
      <c r="D58" s="128">
        <v>0</v>
      </c>
      <c r="E58" s="9" t="s">
        <v>6</v>
      </c>
      <c r="F58" s="70">
        <v>5</v>
      </c>
      <c r="G58" s="10">
        <f>G55</f>
        <v>0</v>
      </c>
      <c r="H58" s="131">
        <f>G58*F58*D58</f>
        <v>0</v>
      </c>
      <c r="I58" s="132"/>
    </row>
    <row r="59" spans="2:10" s="3" customFormat="1" ht="16.5" customHeight="1">
      <c r="B59" s="114" t="s">
        <v>18</v>
      </c>
      <c r="C59" s="115"/>
      <c r="D59" s="129"/>
      <c r="E59" s="17"/>
      <c r="F59" s="20"/>
      <c r="G59" s="11"/>
      <c r="H59" s="21"/>
      <c r="I59" s="21"/>
    </row>
    <row r="60" spans="2:10" s="3" customFormat="1" ht="16.5" customHeight="1">
      <c r="B60" s="168" t="s">
        <v>10</v>
      </c>
      <c r="C60" s="169"/>
      <c r="D60" s="130"/>
      <c r="E60" s="151"/>
      <c r="F60" s="170"/>
      <c r="G60" s="8"/>
      <c r="H60" s="8"/>
      <c r="I60" s="8"/>
    </row>
    <row r="61" spans="2:10" s="3" customFormat="1" ht="21" customHeight="1">
      <c r="B61" s="11"/>
      <c r="C61" s="11"/>
      <c r="D61" s="11"/>
      <c r="F61" s="111" t="s">
        <v>19</v>
      </c>
      <c r="G61" s="112"/>
      <c r="H61" s="105">
        <f>SUM(H55:I58)</f>
        <v>0</v>
      </c>
      <c r="I61" s="167"/>
    </row>
    <row r="62" spans="2:10" s="3" customFormat="1" ht="21" customHeight="1">
      <c r="B62" s="11"/>
      <c r="C62" s="11"/>
      <c r="D62" s="11"/>
      <c r="E62" s="16"/>
      <c r="F62" s="113" t="s">
        <v>120</v>
      </c>
      <c r="G62" s="113"/>
      <c r="H62" s="105">
        <f>H61*21/100</f>
        <v>0</v>
      </c>
      <c r="I62" s="106"/>
    </row>
    <row r="63" spans="2:10" ht="22.5" customHeight="1">
      <c r="B63" s="5"/>
      <c r="C63" s="5"/>
      <c r="D63" s="5"/>
      <c r="E63" s="5"/>
      <c r="F63" s="171" t="s">
        <v>38</v>
      </c>
      <c r="G63" s="171"/>
      <c r="H63" s="172">
        <f>H62+H61</f>
        <v>0</v>
      </c>
      <c r="I63" s="172"/>
    </row>
    <row r="64" spans="2:10" ht="22.5" customHeight="1">
      <c r="B64" s="5"/>
      <c r="C64" s="5"/>
      <c r="D64" s="5"/>
      <c r="E64" s="5"/>
      <c r="F64" s="18"/>
      <c r="G64" s="18"/>
      <c r="H64" s="19"/>
      <c r="I64" s="19"/>
    </row>
    <row r="65" spans="2:9" ht="20.25" customHeight="1">
      <c r="B65" s="7"/>
      <c r="C65" s="7"/>
      <c r="D65" s="7"/>
      <c r="E65" s="7"/>
      <c r="F65" s="7"/>
      <c r="G65" s="7"/>
      <c r="H65" s="7"/>
      <c r="I65" s="7"/>
    </row>
    <row r="66" spans="2:9" ht="20.25" customHeight="1">
      <c r="B66" s="77" t="s">
        <v>37</v>
      </c>
      <c r="C66" s="78"/>
      <c r="D66" s="78"/>
      <c r="E66" s="58"/>
      <c r="F66" s="122" t="s">
        <v>23</v>
      </c>
      <c r="G66" s="122"/>
      <c r="H66" s="122"/>
      <c r="I66" s="123"/>
    </row>
    <row r="67" spans="2:9" ht="20.25" customHeight="1">
      <c r="B67" s="75" t="s">
        <v>30</v>
      </c>
      <c r="C67" s="76"/>
      <c r="D67" s="59"/>
      <c r="E67" s="60"/>
      <c r="F67" s="107" t="s">
        <v>21</v>
      </c>
      <c r="G67" s="107"/>
      <c r="H67" s="107"/>
      <c r="I67" s="108"/>
    </row>
    <row r="68" spans="2:9" ht="22.5" customHeight="1">
      <c r="B68" s="124" t="s">
        <v>20</v>
      </c>
      <c r="C68" s="107"/>
      <c r="D68" s="107"/>
      <c r="E68" s="107"/>
      <c r="F68" s="60"/>
      <c r="G68" s="60"/>
      <c r="H68" s="60"/>
      <c r="I68" s="61"/>
    </row>
    <row r="69" spans="2:9" ht="18.75" customHeight="1">
      <c r="B69" s="62" t="s">
        <v>33</v>
      </c>
      <c r="C69" s="63"/>
      <c r="D69" s="63"/>
      <c r="E69" s="63"/>
      <c r="F69" s="109" t="s">
        <v>12</v>
      </c>
      <c r="G69" s="109"/>
      <c r="H69" s="109"/>
      <c r="I69" s="110"/>
    </row>
    <row r="70" spans="2:9" ht="29.25" customHeight="1">
      <c r="B70" s="64" t="s">
        <v>34</v>
      </c>
      <c r="C70" s="65"/>
      <c r="D70" s="65"/>
      <c r="E70" s="65"/>
      <c r="F70" s="109" t="s">
        <v>22</v>
      </c>
      <c r="G70" s="109"/>
      <c r="H70" s="109"/>
      <c r="I70" s="110"/>
    </row>
    <row r="71" spans="2:9" ht="26.25" customHeight="1">
      <c r="B71" s="64" t="s">
        <v>35</v>
      </c>
      <c r="C71" s="65"/>
      <c r="D71" s="65"/>
      <c r="E71" s="65"/>
      <c r="F71" s="109" t="s">
        <v>31</v>
      </c>
      <c r="G71" s="109"/>
      <c r="H71" s="109"/>
      <c r="I71" s="110"/>
    </row>
    <row r="72" spans="2:9" ht="18.75" customHeight="1">
      <c r="B72" s="62" t="s">
        <v>27</v>
      </c>
      <c r="C72" s="127"/>
      <c r="D72" s="127"/>
      <c r="E72" s="127"/>
      <c r="F72" s="50"/>
      <c r="G72" s="60"/>
      <c r="H72" s="60"/>
      <c r="I72" s="61"/>
    </row>
    <row r="73" spans="2:9" ht="18.75" customHeight="1">
      <c r="B73" s="62" t="s">
        <v>2</v>
      </c>
      <c r="C73" s="127"/>
      <c r="D73" s="127"/>
      <c r="E73" s="127"/>
      <c r="F73" s="109" t="s">
        <v>32</v>
      </c>
      <c r="G73" s="109"/>
      <c r="H73" s="109"/>
      <c r="I73" s="110"/>
    </row>
    <row r="74" spans="2:9" ht="18.75" customHeight="1" thickBot="1">
      <c r="B74" s="66"/>
      <c r="C74" s="67"/>
      <c r="D74" s="67"/>
      <c r="E74" s="68"/>
      <c r="F74" s="68"/>
      <c r="G74" s="68"/>
      <c r="H74" s="68"/>
      <c r="I74" s="69"/>
    </row>
    <row r="75" spans="2:9" s="3" customFormat="1" ht="20.25" customHeight="1" thickBot="1">
      <c r="B75" s="137" t="s">
        <v>36</v>
      </c>
      <c r="C75" s="138"/>
      <c r="D75" s="138"/>
      <c r="E75" s="138"/>
      <c r="F75" s="138"/>
      <c r="G75" s="138"/>
      <c r="H75" s="138"/>
      <c r="I75" s="139"/>
    </row>
    <row r="76" spans="2:9" s="3" customFormat="1" ht="16.5" customHeight="1">
      <c r="B76" s="159" t="s">
        <v>118</v>
      </c>
      <c r="C76" s="160"/>
      <c r="D76" s="160"/>
      <c r="E76" s="160"/>
      <c r="F76" s="157"/>
      <c r="G76" s="157"/>
      <c r="H76" s="157"/>
      <c r="I76" s="158"/>
    </row>
    <row r="77" spans="2:9" s="3" customFormat="1" ht="16.5" customHeight="1">
      <c r="B77" s="47" t="s">
        <v>54</v>
      </c>
      <c r="C77" s="48"/>
      <c r="D77" s="48"/>
      <c r="E77" s="48"/>
      <c r="F77" s="48"/>
      <c r="G77" s="48"/>
      <c r="H77" s="48"/>
      <c r="I77" s="49"/>
    </row>
    <row r="78" spans="2:9" s="3" customFormat="1" ht="16.5" customHeight="1">
      <c r="B78" s="92" t="s">
        <v>49</v>
      </c>
      <c r="C78" s="93"/>
      <c r="D78" s="93"/>
      <c r="E78" s="93"/>
      <c r="F78" s="93"/>
      <c r="G78" s="93"/>
      <c r="H78" s="93"/>
      <c r="I78" s="94"/>
    </row>
    <row r="79" spans="2:9" s="3" customFormat="1" ht="16.5" customHeight="1">
      <c r="B79" s="92"/>
      <c r="C79" s="93"/>
      <c r="D79" s="93"/>
      <c r="E79" s="93"/>
      <c r="F79" s="93"/>
      <c r="G79" s="93"/>
      <c r="H79" s="93"/>
      <c r="I79" s="94"/>
    </row>
    <row r="80" spans="2:9" s="3" customFormat="1" ht="16.5" customHeight="1">
      <c r="B80" s="153"/>
      <c r="C80" s="154"/>
      <c r="D80" s="135"/>
      <c r="E80" s="136"/>
      <c r="F80" s="50"/>
      <c r="G80" s="107"/>
      <c r="H80" s="107"/>
      <c r="I80" s="108"/>
    </row>
    <row r="81" spans="2:9" s="3" customFormat="1" ht="16.5" customHeight="1">
      <c r="B81" s="125"/>
      <c r="C81" s="126"/>
      <c r="D81" s="51"/>
      <c r="E81" s="51"/>
      <c r="F81" s="52"/>
      <c r="G81" s="81"/>
      <c r="H81" s="81"/>
      <c r="I81" s="82"/>
    </row>
    <row r="82" spans="2:9" ht="15.75" customHeight="1">
      <c r="B82" s="95" t="s">
        <v>43</v>
      </c>
      <c r="C82" s="96"/>
      <c r="D82" s="96"/>
      <c r="E82" s="97"/>
      <c r="F82" s="95" t="s">
        <v>50</v>
      </c>
      <c r="G82" s="96"/>
      <c r="H82" s="96"/>
      <c r="I82" s="97"/>
    </row>
    <row r="83" spans="2:9" ht="15.75" customHeight="1">
      <c r="B83" s="53" t="s">
        <v>44</v>
      </c>
      <c r="C83" s="54"/>
      <c r="D83" s="54"/>
      <c r="E83" s="55"/>
      <c r="F83" s="92" t="s">
        <v>51</v>
      </c>
      <c r="G83" s="93"/>
      <c r="H83" s="93"/>
      <c r="I83" s="94"/>
    </row>
    <row r="84" spans="2:9" ht="15.75" customHeight="1">
      <c r="B84" s="92" t="s">
        <v>42</v>
      </c>
      <c r="C84" s="93"/>
      <c r="D84" s="54"/>
      <c r="E84" s="55"/>
      <c r="F84" s="92" t="s">
        <v>52</v>
      </c>
      <c r="G84" s="93"/>
      <c r="H84" s="93"/>
      <c r="I84" s="94"/>
    </row>
    <row r="85" spans="2:9" ht="15.75" customHeight="1">
      <c r="B85" s="98" t="s">
        <v>45</v>
      </c>
      <c r="C85" s="99"/>
      <c r="D85" s="56"/>
      <c r="E85" s="57"/>
      <c r="F85" s="98" t="s">
        <v>53</v>
      </c>
      <c r="G85" s="99"/>
      <c r="H85" s="99"/>
      <c r="I85" s="100"/>
    </row>
    <row r="86" spans="2:9" ht="19.5" customHeight="1">
      <c r="B86" s="119" t="s">
        <v>11</v>
      </c>
      <c r="C86" s="120"/>
      <c r="D86" s="120"/>
      <c r="E86" s="120"/>
      <c r="F86" s="120"/>
      <c r="G86" s="120"/>
      <c r="H86" s="120"/>
      <c r="I86" s="121"/>
    </row>
    <row r="87" spans="2:9" ht="15.75" customHeight="1">
      <c r="B87" s="86" t="s">
        <v>46</v>
      </c>
      <c r="C87" s="87"/>
      <c r="D87" s="87"/>
      <c r="E87" s="87"/>
      <c r="F87" s="87"/>
      <c r="G87" s="87"/>
      <c r="H87" s="87"/>
      <c r="I87" s="88"/>
    </row>
    <row r="88" spans="2:9" ht="15.75" customHeight="1">
      <c r="B88" s="86" t="s">
        <v>47</v>
      </c>
      <c r="C88" s="87"/>
      <c r="D88" s="87"/>
      <c r="E88" s="87"/>
      <c r="F88" s="87"/>
      <c r="G88" s="87"/>
      <c r="H88" s="87"/>
      <c r="I88" s="88"/>
    </row>
    <row r="89" spans="2:9" ht="15.75" customHeight="1" thickBot="1">
      <c r="B89" s="89" t="s">
        <v>48</v>
      </c>
      <c r="C89" s="90"/>
      <c r="D89" s="90"/>
      <c r="E89" s="90"/>
      <c r="F89" s="90"/>
      <c r="G89" s="90"/>
      <c r="H89" s="90"/>
      <c r="I89" s="91"/>
    </row>
  </sheetData>
  <mergeCells count="142">
    <mergeCell ref="H57:I57"/>
    <mergeCell ref="H56:I56"/>
    <mergeCell ref="F56:G56"/>
    <mergeCell ref="B80:C80"/>
    <mergeCell ref="C20:D20"/>
    <mergeCell ref="C54:D54"/>
    <mergeCell ref="H54:I54"/>
    <mergeCell ref="C23:D23"/>
    <mergeCell ref="H23:I23"/>
    <mergeCell ref="C24:D24"/>
    <mergeCell ref="H24:I24"/>
    <mergeCell ref="C25:D25"/>
    <mergeCell ref="H25:I25"/>
    <mergeCell ref="C29:D29"/>
    <mergeCell ref="F76:I76"/>
    <mergeCell ref="B76:E76"/>
    <mergeCell ref="H55:I55"/>
    <mergeCell ref="B58:C58"/>
    <mergeCell ref="C55:F55"/>
    <mergeCell ref="H61:I61"/>
    <mergeCell ref="B60:C60"/>
    <mergeCell ref="E60:F60"/>
    <mergeCell ref="F63:G63"/>
    <mergeCell ref="H63:I63"/>
    <mergeCell ref="B5:C5"/>
    <mergeCell ref="B6:C6"/>
    <mergeCell ref="F13:I13"/>
    <mergeCell ref="F16:I16"/>
    <mergeCell ref="F8:I8"/>
    <mergeCell ref="F10:I10"/>
    <mergeCell ref="C36:D36"/>
    <mergeCell ref="H36:I36"/>
    <mergeCell ref="C17:D17"/>
    <mergeCell ref="H17:I17"/>
    <mergeCell ref="C31:D31"/>
    <mergeCell ref="C21:D21"/>
    <mergeCell ref="C18:D18"/>
    <mergeCell ref="H21:I21"/>
    <mergeCell ref="F12:I12"/>
    <mergeCell ref="F5:I5"/>
    <mergeCell ref="F6:I6"/>
    <mergeCell ref="F7:I7"/>
    <mergeCell ref="F9:I9"/>
    <mergeCell ref="F61:G61"/>
    <mergeCell ref="F62:G62"/>
    <mergeCell ref="H18:I18"/>
    <mergeCell ref="C19:D19"/>
    <mergeCell ref="H19:I19"/>
    <mergeCell ref="B59:C59"/>
    <mergeCell ref="B3:E3"/>
    <mergeCell ref="B86:I86"/>
    <mergeCell ref="F66:I66"/>
    <mergeCell ref="F69:I69"/>
    <mergeCell ref="F71:I71"/>
    <mergeCell ref="F73:I73"/>
    <mergeCell ref="B68:E68"/>
    <mergeCell ref="B81:C81"/>
    <mergeCell ref="C73:E73"/>
    <mergeCell ref="D58:D60"/>
    <mergeCell ref="H58:I58"/>
    <mergeCell ref="F14:I14"/>
    <mergeCell ref="F15:I15"/>
    <mergeCell ref="G80:I80"/>
    <mergeCell ref="D80:E80"/>
    <mergeCell ref="C72:E72"/>
    <mergeCell ref="B75:I75"/>
    <mergeCell ref="F3:I3"/>
    <mergeCell ref="G81:I81"/>
    <mergeCell ref="F4:I4"/>
    <mergeCell ref="B88:I88"/>
    <mergeCell ref="B89:I89"/>
    <mergeCell ref="B78:I79"/>
    <mergeCell ref="F82:I82"/>
    <mergeCell ref="F83:I83"/>
    <mergeCell ref="F84:I84"/>
    <mergeCell ref="F85:I85"/>
    <mergeCell ref="B7:C7"/>
    <mergeCell ref="B82:E82"/>
    <mergeCell ref="B84:C84"/>
    <mergeCell ref="B85:C85"/>
    <mergeCell ref="B87:I87"/>
    <mergeCell ref="C26:D26"/>
    <mergeCell ref="C27:D27"/>
    <mergeCell ref="C28:D28"/>
    <mergeCell ref="H20:I20"/>
    <mergeCell ref="C22:D22"/>
    <mergeCell ref="H22:I22"/>
    <mergeCell ref="B8:C11"/>
    <mergeCell ref="H62:I62"/>
    <mergeCell ref="F67:I67"/>
    <mergeCell ref="F70:I70"/>
    <mergeCell ref="B67:C67"/>
    <mergeCell ref="B66:D66"/>
    <mergeCell ref="C30:D30"/>
    <mergeCell ref="C32:D32"/>
    <mergeCell ref="C33:D33"/>
    <mergeCell ref="C34:D34"/>
    <mergeCell ref="C35:D35"/>
    <mergeCell ref="H26:I26"/>
    <mergeCell ref="H27:I27"/>
    <mergeCell ref="H28:I28"/>
    <mergeCell ref="H29:I29"/>
    <mergeCell ref="H30:I30"/>
    <mergeCell ref="H31:I31"/>
    <mergeCell ref="C38:D38"/>
    <mergeCell ref="C39:D39"/>
    <mergeCell ref="C40:D40"/>
    <mergeCell ref="C41:D41"/>
    <mergeCell ref="C42:D42"/>
    <mergeCell ref="H32:I32"/>
    <mergeCell ref="H33:I33"/>
    <mergeCell ref="H34:I34"/>
    <mergeCell ref="H35:I35"/>
    <mergeCell ref="C37:D37"/>
    <mergeCell ref="C47:D47"/>
    <mergeCell ref="C43:D43"/>
    <mergeCell ref="C44:D44"/>
    <mergeCell ref="H43:I43"/>
    <mergeCell ref="H44:I44"/>
    <mergeCell ref="H45:I45"/>
    <mergeCell ref="H37:I37"/>
    <mergeCell ref="H38:I38"/>
    <mergeCell ref="H39:I39"/>
    <mergeCell ref="H40:I40"/>
    <mergeCell ref="H41:I41"/>
    <mergeCell ref="H42:I42"/>
    <mergeCell ref="C50:D50"/>
    <mergeCell ref="C51:D51"/>
    <mergeCell ref="C52:D52"/>
    <mergeCell ref="C53:D53"/>
    <mergeCell ref="C45:D45"/>
    <mergeCell ref="C46:D46"/>
    <mergeCell ref="H51:I51"/>
    <mergeCell ref="H52:I52"/>
    <mergeCell ref="H53:I53"/>
    <mergeCell ref="H46:I46"/>
    <mergeCell ref="H47:I47"/>
    <mergeCell ref="H48:I48"/>
    <mergeCell ref="H49:I49"/>
    <mergeCell ref="H50:I50"/>
    <mergeCell ref="C48:D48"/>
    <mergeCell ref="C49:D49"/>
  </mergeCells>
  <phoneticPr fontId="0" type="noConversion"/>
  <printOptions horizontalCentered="1" verticalCentered="1"/>
  <pageMargins left="0" right="0" top="0" bottom="0" header="0" footer="0"/>
  <pageSetup paperSize="9" scale="81" fitToHeight="2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ORDER FORM PCF 2013</vt:lpstr>
      <vt:lpstr>'ORDER FORM PCF 2013'!Zone_d_impression</vt:lpstr>
    </vt:vector>
  </TitlesOfParts>
  <Company>APR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Charly</cp:lastModifiedBy>
  <cp:lastPrinted>2012-03-19T14:22:31Z</cp:lastPrinted>
  <dcterms:created xsi:type="dcterms:W3CDTF">2009-01-29T10:06:32Z</dcterms:created>
  <dcterms:modified xsi:type="dcterms:W3CDTF">2013-03-13T15:26:46Z</dcterms:modified>
</cp:coreProperties>
</file>